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<sst xmlns="http://schemas.openxmlformats.org/spreadsheetml/2006/main" count="44" uniqueCount="44">
  <si>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Scheduled xmit rate (bytes/sec)</t>
  </si>
  <si>
    <t>Aggregation time limit (sec)</t>
  </si>
  <si>
    <t>Aggregation size limit (bytes)</t>
  </si>
  <si>
    <t>Expected link utilization</t>
  </si>
  <si>
    <t>OWLT between nodes (sec)</t>
  </si>
  <si>
    <t>Node X</t>
  </si>
  <si>
    <t>Node Y</t>
  </si>
  <si>
    <t>Size of LTP acknowledgment (bytes)</t>
  </si>
  <si>
    <t>Reservation for this span (bytes*10^6)</t>
  </si>
  <si>
    <t>Max data aggregation latency (sec)</t>
  </si>
  <si>
    <t>LTP segments per frame</t>
  </si>
  <si>
    <t>Est. segments lost per LOST block</t>
  </si>
  <si>
    <t>LTP segment size (bytes)</t>
  </si>
  <si>
    <t>Est. % of data requiring acks (red)</t>
  </si>
  <si>
    <t>Est. red data xmit rate</t>
  </si>
  <si>
    <t>Est. block loss rate</t>
  </si>
  <si>
    <t>Est. blocks delivered per second</t>
  </si>
  <si>
    <t>Est. LTP delivery efficiency (%)</t>
  </si>
  <si>
    <t>Est. frame loss rate</t>
  </si>
  <si>
    <t>Est. blocks transmitted per second</t>
  </si>
  <si>
    <t>Est. acknowledgment bytes/sec sent</t>
  </si>
  <si>
    <t>suggested value</t>
  </si>
  <si>
    <t>Jet Propulsion Laboratory, California Institute of Technology</t>
  </si>
  <si>
    <t>This research was carried out at the Jet Propulsion Laboratory, California Institute of Technology, under a contract with the National Aeronautics and Space Administration.</t>
  </si>
  <si>
    <t>Est. mean size of application bundles</t>
  </si>
  <si>
    <t>Heap space to reserve for export sessions</t>
  </si>
  <si>
    <t>Heap space to reserve for import sessions</t>
  </si>
  <si>
    <t>Est. mean heap occupancy per bundle</t>
  </si>
  <si>
    <t>% of bundles sent needing custody signal</t>
  </si>
  <si>
    <t>Maximum export data in transit (bytes)</t>
  </si>
  <si>
    <t>Heap overhead per import segment</t>
  </si>
  <si>
    <t>Heap overhead per export SDU (bundle)</t>
  </si>
  <si>
    <t>Nominal export bundles in transit</t>
  </si>
  <si>
    <t>Nominal export data in transit (bytes)</t>
  </si>
  <si>
    <t>Nominal custody signals in transit</t>
  </si>
  <si>
    <t>suggested minimum value</t>
  </si>
  <si>
    <t>Max nbr of export sessions</t>
  </si>
  <si>
    <t>Max nbr of import sessions</t>
  </si>
  <si>
    <r>
      <rPr>
        <b/>
        <sz val="11"/>
        <color indexed="8"/>
        <rFont val="Calibri"/>
        <family val="2"/>
      </rPr>
      <t>Estimated export sessions</t>
    </r>
    <r>
      <rPr>
        <sz val="11"/>
        <color theme="1"/>
        <rFont val="Calibri"/>
        <family val="2"/>
      </rPr>
      <t xml:space="preserve"> is the summation of max-nbr-of-export-sessions over all spans.</t>
    </r>
  </si>
  <si>
    <t>(c) 2011 California Institute of Technology. Government sponsorship acknowledged.</t>
  </si>
  <si>
    <r>
      <rPr>
        <b/>
        <sz val="11"/>
        <color indexed="8"/>
        <rFont val="Calibri"/>
        <family val="2"/>
      </rPr>
      <t>Total reservation size</t>
    </r>
    <r>
      <rPr>
        <sz val="11"/>
        <color theme="1"/>
        <rFont val="Calibri"/>
        <family val="2"/>
      </rPr>
      <t xml:space="preserve"> is the sum of the import and export reservation sizes of all spans.</t>
    </r>
  </si>
  <si>
    <t>Nominal segments per import session</t>
  </si>
  <si>
    <t>Heap space to reserve per import session</t>
  </si>
  <si>
    <t>Est. mean export block size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</si>
</sst>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0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64" fontId="4" fillId="33" borderId="0" xfId="0" applyNumberFormat="1" applyFont="1" applyFill="1" applyAlignment="1">
      <alignment/>
    </xf>
    <xf numFmtId="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33" borderId="0" xfId="0" applyNumberFormat="1" applyFill="1" applyAlignment="1" applyProtection="1">
      <alignment/>
      <protection/>
    </xf>
    <xf numFmtId="2" fontId="1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40.57421875" style="0" customWidth="1"/>
    <col min="2" max="2" width="17.7109375" style="0" customWidth="1"/>
    <col min="3" max="3" width="5.7109375" style="0" customWidth="1"/>
    <col min="4" max="4" width="17.7109375" style="0" customWidth="1"/>
    <col min="5" max="5" width="5.7109375" style="0" customWidth="1"/>
  </cols>
  <sheetData>
    <row r="1" spans="1:2" ht="15">
      <c r="A1" s="3" t="s">
        <v>4</v>
      </c>
      <c r="B1" s="21">
        <v>0</v>
      </c>
    </row>
    <row r="2" spans="1:2" ht="15">
      <c r="A2" s="3" t="s">
        <v>7</v>
      </c>
      <c r="B2" s="21">
        <v>20</v>
      </c>
    </row>
    <row r="3" spans="1:2" ht="15">
      <c r="A3" s="24" t="s">
        <v>31</v>
      </c>
      <c r="B3" s="27">
        <v>36</v>
      </c>
    </row>
    <row r="4" spans="1:2" ht="15">
      <c r="A4" s="24" t="s">
        <v>30</v>
      </c>
      <c r="B4" s="27">
        <v>36</v>
      </c>
    </row>
    <row r="6" spans="2:4" ht="15">
      <c r="B6" s="1" t="s">
        <v>5</v>
      </c>
      <c r="D6" s="1" t="s">
        <v>6</v>
      </c>
    </row>
    <row r="8" spans="1:4" ht="15">
      <c r="A8" s="3" t="s">
        <v>24</v>
      </c>
      <c r="B8" s="21">
        <v>0</v>
      </c>
      <c r="D8" s="21">
        <v>0</v>
      </c>
    </row>
    <row r="9" spans="1:4" ht="15">
      <c r="A9" s="24" t="s">
        <v>27</v>
      </c>
      <c r="B9" s="25">
        <f>B3</f>
        <v>36</v>
      </c>
      <c r="D9" s="25">
        <f>B3</f>
        <v>36</v>
      </c>
    </row>
    <row r="10" spans="1:4" ht="15">
      <c r="A10" s="3" t="s">
        <v>28</v>
      </c>
      <c r="B10" s="20">
        <v>0</v>
      </c>
      <c r="D10" s="20">
        <v>0</v>
      </c>
    </row>
    <row r="12" spans="1:4" ht="15">
      <c r="A12" s="8" t="s">
        <v>2</v>
      </c>
      <c r="B12" s="21">
        <v>0</v>
      </c>
      <c r="D12" s="21">
        <v>0</v>
      </c>
    </row>
    <row r="13" spans="1:4" ht="15">
      <c r="A13" s="11" t="s">
        <v>21</v>
      </c>
      <c r="B13" s="12">
        <f>B15</f>
        <v>0</v>
      </c>
      <c r="D13" s="12">
        <f>D15</f>
        <v>0</v>
      </c>
    </row>
    <row r="15" spans="1:4" ht="15">
      <c r="A15" s="4" t="s">
        <v>0</v>
      </c>
      <c r="B15" s="21">
        <v>0</v>
      </c>
      <c r="D15" s="21">
        <v>0</v>
      </c>
    </row>
    <row r="16" spans="1:4" ht="15">
      <c r="A16" s="4"/>
      <c r="B16" s="21"/>
      <c r="D16" s="21"/>
    </row>
    <row r="17" spans="1:4" ht="15">
      <c r="A17" s="4" t="s">
        <v>13</v>
      </c>
      <c r="B17" s="20">
        <v>0</v>
      </c>
      <c r="D17" s="20">
        <v>0</v>
      </c>
    </row>
    <row r="18" spans="1:4" ht="15">
      <c r="A18" t="s">
        <v>14</v>
      </c>
      <c r="B18" s="12">
        <f>B15*B17</f>
        <v>0</v>
      </c>
      <c r="D18" s="12">
        <f>D15*D17</f>
        <v>0</v>
      </c>
    </row>
    <row r="20" spans="1:5" ht="15">
      <c r="A20" s="7" t="s">
        <v>1</v>
      </c>
      <c r="B20" s="21">
        <v>0</v>
      </c>
      <c r="C20" t="str">
        <f>IF(B20&lt;1,"?!","")</f>
        <v>?!</v>
      </c>
      <c r="D20" s="21">
        <v>0</v>
      </c>
      <c r="E20" t="str">
        <f>IF(D20&lt;1,"?!","")</f>
        <v>?!</v>
      </c>
    </row>
    <row r="21" spans="1:4" ht="15">
      <c r="A21" s="5" t="s">
        <v>9</v>
      </c>
      <c r="B21" s="13">
        <f>B20</f>
        <v>0</v>
      </c>
      <c r="D21" s="13">
        <f>D20</f>
        <v>0</v>
      </c>
    </row>
    <row r="23" spans="1:4" ht="15">
      <c r="A23" s="2" t="s">
        <v>43</v>
      </c>
      <c r="B23" s="18">
        <f>MAX(B8,MIN(B12,(B20*B18)))</f>
        <v>0</v>
      </c>
      <c r="D23" s="18">
        <f>MAX(D8,MIN(D12,(D20*D18)))</f>
        <v>0</v>
      </c>
    </row>
    <row r="24" spans="1:4" ht="15">
      <c r="A24" s="2" t="s">
        <v>19</v>
      </c>
      <c r="B24" s="18" t="e">
        <f>B18/B23</f>
        <v>#DIV/0!</v>
      </c>
      <c r="D24" s="18" t="e">
        <f>D18/D23</f>
        <v>#DIV/0!</v>
      </c>
    </row>
    <row r="25" spans="1:4" ht="15">
      <c r="A25" s="2"/>
      <c r="B25" s="9"/>
      <c r="D25" s="9"/>
    </row>
    <row r="26" spans="1:4" ht="15">
      <c r="A26" s="8" t="s">
        <v>12</v>
      </c>
      <c r="B26" s="21">
        <v>0</v>
      </c>
      <c r="D26" s="21">
        <v>0</v>
      </c>
    </row>
    <row r="27" spans="1:4" ht="15">
      <c r="A27" s="4" t="s">
        <v>10</v>
      </c>
      <c r="B27" s="21">
        <v>0</v>
      </c>
      <c r="D27" s="21">
        <v>0</v>
      </c>
    </row>
    <row r="28" spans="1:4" ht="15">
      <c r="A28" s="4" t="s">
        <v>18</v>
      </c>
      <c r="B28" s="21">
        <v>0.0001</v>
      </c>
      <c r="D28" s="21">
        <v>0.0001</v>
      </c>
    </row>
    <row r="29" spans="1:4" ht="15">
      <c r="A29" s="4" t="s">
        <v>11</v>
      </c>
      <c r="B29" s="21">
        <v>0</v>
      </c>
      <c r="D29" s="21">
        <v>0</v>
      </c>
    </row>
    <row r="30" spans="1:4" ht="15">
      <c r="A30" s="2" t="s">
        <v>15</v>
      </c>
      <c r="B30" s="15" t="e">
        <f>MIN(1,((B23/B26)/B29)*B28)</f>
        <v>#DIV/0!</v>
      </c>
      <c r="D30" s="12" t="e">
        <f>MIN(1,((D23/D26)/D29)*D28)</f>
        <v>#DIV/0!</v>
      </c>
    </row>
    <row r="31" spans="1:4" ht="15">
      <c r="A31" s="2" t="s">
        <v>16</v>
      </c>
      <c r="B31" s="14" t="e">
        <f>B24*(1-B30)</f>
        <v>#DIV/0!</v>
      </c>
      <c r="D31" s="14" t="e">
        <f>D24*(1-D30)</f>
        <v>#DIV/0!</v>
      </c>
    </row>
    <row r="32" spans="1:4" ht="15">
      <c r="A32" s="5" t="s">
        <v>17</v>
      </c>
      <c r="B32" s="16" t="e">
        <f>B31/B24</f>
        <v>#DIV/0!</v>
      </c>
      <c r="D32" s="16" t="e">
        <f>D31/D24</f>
        <v>#DIV/0!</v>
      </c>
    </row>
    <row r="33" spans="1:4" ht="15">
      <c r="A33" s="2"/>
      <c r="B33" s="9"/>
      <c r="D33" s="9"/>
    </row>
    <row r="34" spans="1:4" ht="15">
      <c r="A34" s="5" t="s">
        <v>20</v>
      </c>
      <c r="B34" s="17" t="e">
        <f>B2*D24</f>
        <v>#DIV/0!</v>
      </c>
      <c r="C34" s="10"/>
      <c r="D34" s="17" t="e">
        <f>B2*B24</f>
        <v>#DIV/0!</v>
      </c>
    </row>
    <row r="36" spans="1:4" ht="15">
      <c r="A36" s="8" t="s">
        <v>36</v>
      </c>
      <c r="B36" s="21">
        <v>0</v>
      </c>
      <c r="D36" s="21">
        <v>0</v>
      </c>
    </row>
    <row r="37" spans="1:4" ht="15">
      <c r="A37" s="11" t="s">
        <v>35</v>
      </c>
      <c r="B37" s="18" t="e">
        <f>B39/B23</f>
        <v>#DIV/0!</v>
      </c>
      <c r="D37" s="18" t="e">
        <f>D39/D23</f>
        <v>#DIV/0!</v>
      </c>
    </row>
    <row r="38" ht="15">
      <c r="A38" s="6"/>
    </row>
    <row r="39" spans="1:4" ht="15">
      <c r="A39" s="2" t="s">
        <v>29</v>
      </c>
      <c r="B39" s="12">
        <f>2*B1*B18</f>
        <v>0</v>
      </c>
      <c r="D39" s="12">
        <f>2*B1*D18</f>
        <v>0</v>
      </c>
    </row>
    <row r="40" spans="1:4" ht="15">
      <c r="A40" s="2" t="s">
        <v>33</v>
      </c>
      <c r="B40" s="12">
        <f>MIN(B39,B36*B23)</f>
        <v>0</v>
      </c>
      <c r="D40" s="12">
        <f>MIN(D39,D36*D23)</f>
        <v>0</v>
      </c>
    </row>
    <row r="41" spans="1:4" ht="15">
      <c r="A41" s="5" t="s">
        <v>3</v>
      </c>
      <c r="B41" s="19" t="e">
        <f>B40/B39</f>
        <v>#DIV/0!</v>
      </c>
      <c r="D41" s="19" t="e">
        <f>D40/D39</f>
        <v>#DIV/0!</v>
      </c>
    </row>
    <row r="42" spans="1:4" ht="15">
      <c r="A42" s="2" t="s">
        <v>32</v>
      </c>
      <c r="B42" s="12">
        <f>IF(B8=0,0,B40/B8)</f>
        <v>0</v>
      </c>
      <c r="D42" s="12">
        <f>IF(D8=0,0,D40/D8)</f>
        <v>0</v>
      </c>
    </row>
    <row r="43" spans="1:4" ht="15">
      <c r="A43" s="2" t="s">
        <v>34</v>
      </c>
      <c r="B43" s="12">
        <f>D42*D10</f>
        <v>0</v>
      </c>
      <c r="D43" s="12">
        <f>B42*B10</f>
        <v>0</v>
      </c>
    </row>
    <row r="44" spans="1:4" ht="15">
      <c r="A44" s="24" t="s">
        <v>25</v>
      </c>
      <c r="B44" s="12">
        <f>B9*(B42+B43)</f>
        <v>0</v>
      </c>
      <c r="D44" s="12">
        <f>D9*(D42+D43)</f>
        <v>0</v>
      </c>
    </row>
    <row r="46" spans="1:4" ht="15">
      <c r="A46" s="28" t="s">
        <v>37</v>
      </c>
      <c r="B46" s="12">
        <f>D36</f>
        <v>0</v>
      </c>
      <c r="D46" s="12">
        <f>B36</f>
        <v>0</v>
      </c>
    </row>
    <row r="47" spans="1:4" ht="15">
      <c r="A47" s="23" t="s">
        <v>41</v>
      </c>
      <c r="B47" s="12" t="e">
        <f>MAX(1,D23/D26)</f>
        <v>#DIV/0!</v>
      </c>
      <c r="D47" s="12" t="e">
        <f>MAX(1,B23/B26)</f>
        <v>#DIV/0!</v>
      </c>
    </row>
    <row r="48" spans="1:4" ht="15">
      <c r="A48" s="23" t="s">
        <v>42</v>
      </c>
      <c r="B48" s="12" t="e">
        <f>D26+(B47*B4)</f>
        <v>#DIV/0!</v>
      </c>
      <c r="D48" s="12" t="e">
        <f>B26+(D47*B4)</f>
        <v>#DIV/0!</v>
      </c>
    </row>
    <row r="49" spans="1:4" ht="15">
      <c r="A49" s="24" t="s">
        <v>26</v>
      </c>
      <c r="B49" s="12" t="e">
        <f>B46*B48</f>
        <v>#DIV/0!</v>
      </c>
      <c r="D49" s="12" t="e">
        <f>D46*D48</f>
        <v>#DIV/0!</v>
      </c>
    </row>
    <row r="51" spans="1:4" ht="15">
      <c r="A51" s="24" t="s">
        <v>8</v>
      </c>
      <c r="B51" s="26" t="e">
        <f>(B44+B49)/(1000000)</f>
        <v>#DIV/0!</v>
      </c>
      <c r="D51" s="26" t="e">
        <f>(D44+D49)/(1000000)</f>
        <v>#DIV/0!</v>
      </c>
    </row>
    <row r="53" ht="15">
      <c r="A53" t="s">
        <v>40</v>
      </c>
    </row>
    <row r="54" ht="15">
      <c r="A54" t="s">
        <v>38</v>
      </c>
    </row>
    <row r="56" ht="15">
      <c r="A56" s="22" t="s">
        <v>22</v>
      </c>
    </row>
    <row r="57" ht="15">
      <c r="A57" s="22" t="s">
        <v>23</v>
      </c>
    </row>
    <row r="58" ht="15">
      <c r="A58" s="22" t="s">
        <v>39</v>
      </c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2010-06-20T22:27:04Z</cp:lastPrinted>
  <dcterms:created xsi:type="dcterms:W3CDTF">2006-09-16T00:00:00Z</dcterms:created>
  <dcterms:modified xsi:type="dcterms:W3CDTF">2011-07-29T20:05:37Z</dcterms:modified>
  <cp:category/>
  <cp:version/>
  <cp:contentType/>
  <cp:contentStatus/>
</cp:coreProperties>
</file>